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48" windowWidth="13896" windowHeight="7896"/>
  </bookViews>
  <sheets>
    <sheet name="Totaloversigt" sheetId="1" r:id="rId1"/>
    <sheet name="Demografi ændr. " sheetId="6" r:id="rId2"/>
    <sheet name="Ændr. i forudsætn. " sheetId="5" r:id="rId3"/>
    <sheet name="Lovændringer" sheetId="4" r:id="rId4"/>
    <sheet name="Tidl. politiske beslutn. " sheetId="2" r:id="rId5"/>
    <sheet name="Øvrige ændringer " sheetId="3" r:id="rId6"/>
    <sheet name="Flytning mellem udvalg " sheetId="8" r:id="rId7"/>
    <sheet name="Ark1" sheetId="7" r:id="rId8"/>
    <sheet name="Ark2" sheetId="9" r:id="rId9"/>
    <sheet name="Ark3" sheetId="10" r:id="rId10"/>
    <sheet name="Ark4" sheetId="11" r:id="rId11"/>
  </sheets>
  <definedNames>
    <definedName name="_xlnm.Print_Area" localSheetId="6">'Flytning mellem udvalg '!$A$1:$G$24</definedName>
    <definedName name="_xlnm.Print_Titles" localSheetId="4">'Tidl. politiske beslutn. '!$1:$5</definedName>
    <definedName name="_xlnm.Print_Titles" localSheetId="5">'Øvrige ændringer '!$1:$5</definedName>
  </definedNames>
  <calcPr calcId="152511"/>
</workbook>
</file>

<file path=xl/calcChain.xml><?xml version="1.0" encoding="utf-8"?>
<calcChain xmlns="http://schemas.openxmlformats.org/spreadsheetml/2006/main">
  <c r="F8" i="8" l="1"/>
  <c r="G8" i="8"/>
  <c r="E8" i="8"/>
  <c r="D8" i="8"/>
  <c r="C7" i="2"/>
  <c r="G24" i="8" l="1"/>
  <c r="F11" i="1" s="1"/>
  <c r="F24" i="8"/>
  <c r="E11" i="1" s="1"/>
  <c r="E24" i="8"/>
  <c r="D11" i="1" s="1"/>
  <c r="D24" i="8"/>
  <c r="C11" i="1" s="1"/>
  <c r="C24" i="8"/>
  <c r="E23" i="2" l="1"/>
  <c r="F23" i="2"/>
  <c r="G23" i="2"/>
  <c r="D23" i="2"/>
  <c r="D9" i="1" l="1"/>
  <c r="E9" i="1"/>
  <c r="F9" i="1"/>
  <c r="C9" i="1"/>
  <c r="G15" i="3"/>
  <c r="F10" i="1" s="1"/>
  <c r="F15" i="3"/>
  <c r="E10" i="1" s="1"/>
  <c r="E15" i="3"/>
  <c r="D10" i="1" s="1"/>
  <c r="D15" i="3"/>
  <c r="C10" i="1" s="1"/>
  <c r="G17" i="4"/>
  <c r="F8" i="1" s="1"/>
  <c r="F17" i="4"/>
  <c r="E8" i="1" s="1"/>
  <c r="E17" i="4"/>
  <c r="D8" i="1" s="1"/>
  <c r="D17" i="4"/>
  <c r="C8" i="1" s="1"/>
  <c r="C17" i="4"/>
  <c r="G17" i="5"/>
  <c r="F7" i="1" s="1"/>
  <c r="F17" i="5"/>
  <c r="E7" i="1" s="1"/>
  <c r="E17" i="5"/>
  <c r="D7" i="1" s="1"/>
  <c r="D17" i="5"/>
  <c r="C7" i="1" s="1"/>
  <c r="C17" i="5"/>
  <c r="D17" i="6"/>
  <c r="C6" i="1" s="1"/>
  <c r="E17" i="6"/>
  <c r="D6" i="1" s="1"/>
  <c r="F17" i="6"/>
  <c r="E6" i="1" s="1"/>
  <c r="G17" i="6"/>
  <c r="F6" i="1" s="1"/>
  <c r="C17" i="6"/>
  <c r="F12" i="1" l="1"/>
  <c r="F16" i="1" s="1"/>
  <c r="D12" i="1"/>
  <c r="D16" i="1" s="1"/>
  <c r="E12" i="1"/>
  <c r="E16" i="1" s="1"/>
  <c r="C12" i="1"/>
  <c r="C16" i="1" s="1"/>
</calcChain>
</file>

<file path=xl/sharedStrings.xml><?xml version="1.0" encoding="utf-8"?>
<sst xmlns="http://schemas.openxmlformats.org/spreadsheetml/2006/main" count="118" uniqueCount="59">
  <si>
    <t>Tekst</t>
  </si>
  <si>
    <t>Ændringer i 2018</t>
  </si>
  <si>
    <t>Total oversigt</t>
  </si>
  <si>
    <t>Demografiske ændringer (f.eks. flere/færre skoleelever)</t>
  </si>
  <si>
    <t>Diverse lovændringer</t>
  </si>
  <si>
    <t>Konsekvenser af tidligere politiske beslutninger</t>
  </si>
  <si>
    <t>Øvrige ændringer</t>
  </si>
  <si>
    <t>Udvalget i alt</t>
  </si>
  <si>
    <t>Demografiske ændringer                                                   (f.eks. flere/færre skoleelever)</t>
  </si>
  <si>
    <t>Ændringer i forudsætningerne                                          (f.eks. flere/færre dagpengemodtagere)</t>
  </si>
  <si>
    <t>Nr.</t>
  </si>
  <si>
    <t>Demografiske ændringer i alt</t>
  </si>
  <si>
    <t>Ændringer i forudsætninger (f.eks. flere/færre dagpengemodtagere)</t>
  </si>
  <si>
    <t>Ændringer i forudsætninger i alt</t>
  </si>
  <si>
    <t>Lovændringer i alt</t>
  </si>
  <si>
    <t xml:space="preserve">Tidligere politiske beslutninger </t>
  </si>
  <si>
    <t>Tidligere politiske beslutninger i alt</t>
  </si>
  <si>
    <t>Øvrige ændringer i alt</t>
  </si>
  <si>
    <t>Ændringer i 2019</t>
  </si>
  <si>
    <t>Budget 2015 - hovedoversigt</t>
  </si>
  <si>
    <t>Udvalget for Økonomi og Erhverv</t>
  </si>
  <si>
    <t>NR.</t>
  </si>
  <si>
    <t>Ændringer i 2020</t>
  </si>
  <si>
    <t xml:space="preserve"> </t>
  </si>
  <si>
    <t>Flytning af budgetbeløb mellem udvalg</t>
  </si>
  <si>
    <t>Flytning mellem udvalg  i alt</t>
  </si>
  <si>
    <t>Flytning mellem udvalg</t>
  </si>
  <si>
    <t>Ændringer i 2021</t>
  </si>
  <si>
    <t>Budget              2017</t>
  </si>
  <si>
    <t>(ændringer i forhold til budget 2017 i hele kroner + = merudgifter)</t>
  </si>
  <si>
    <t>Salg af Storegade 53, Agerbæk - afledt drift</t>
  </si>
  <si>
    <t>Beredskabs - effektivisering ved sammenlægning</t>
  </si>
  <si>
    <t>Æ SKIW - tilskudstilsagn 2015 - 2017</t>
  </si>
  <si>
    <t>Optimering vedr. kopi- &amp; multifunktionsmaskiner</t>
  </si>
  <si>
    <t>Besparelse vedr. indkøbsaftaler</t>
  </si>
  <si>
    <t>Effektivisering i bygningsmassen</t>
  </si>
  <si>
    <t>Budgetomplacering/tillægsbevilinger</t>
  </si>
  <si>
    <t>Tilpasninger jfr. vedtaget budget 2017-2020:</t>
  </si>
  <si>
    <t>Omorganisering på social- &amp; sundhedsområdet</t>
  </si>
  <si>
    <t>Generel personalebesparelse i adminstrationen</t>
  </si>
  <si>
    <t>Tekniske tilretninger ifm budget 2018-2021:</t>
  </si>
  <si>
    <t>Administrativt tillæg ved amts- &amp; egne  institutioner</t>
  </si>
  <si>
    <t>ProVarde - reduktion i driftstilskud</t>
  </si>
  <si>
    <t>Centraladministrationen - P &amp; A</t>
  </si>
  <si>
    <t>Fordeling af annoncekroner mellem udvalg:</t>
  </si>
  <si>
    <t>Omorganisering 2017 - Social og Sundhedsområdet</t>
  </si>
  <si>
    <t>Fordeling af budgetmidler på ungeområdet</t>
  </si>
  <si>
    <t>Udvalget for Teknik og Miljø</t>
  </si>
  <si>
    <t>Udvalget for Kultur og Fritid</t>
  </si>
  <si>
    <t>Udmøntning af besparelse vedr. kopimaskiner IKR:</t>
  </si>
  <si>
    <t>Udvalget for Børn og Unge</t>
  </si>
  <si>
    <t>Udvalget for Social og Sundhed</t>
  </si>
  <si>
    <t>Implementering af energibesparende foranstaltninger:</t>
  </si>
  <si>
    <t>Udvalget for kultur og Fritid</t>
  </si>
  <si>
    <t>Tillæg koordinatorer ifm omorganisering</t>
  </si>
  <si>
    <t>Forhøjelse af vedrlag politikere - kompenceres via DUT-MIDLER</t>
  </si>
  <si>
    <t>Tilpasninger jfr. vedtaget budget 2016-2019:</t>
  </si>
  <si>
    <t>Effektiviseringer i adminsitrationen</t>
  </si>
  <si>
    <t>Effektivisering i administrationen -Lønninger: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</si>
</sst>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3"/>
      <name val="Calibri"/>
      <family val="2"/>
    </font>
    <font>
      <sz val="13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3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0" applyNumberFormat="0" applyAlignment="0" applyProtection="0"/>
    <xf numFmtId="0" fontId="15" fillId="7" borderId="31" applyNumberFormat="0" applyAlignment="0" applyProtection="0"/>
    <xf numFmtId="0" fontId="16" fillId="7" borderId="30" applyNumberFormat="0" applyAlignment="0" applyProtection="0"/>
    <xf numFmtId="0" fontId="17" fillId="0" borderId="32" applyNumberFormat="0" applyFill="0" applyAlignment="0" applyProtection="0"/>
    <xf numFmtId="0" fontId="18" fillId="8" borderId="33" applyNumberFormat="0" applyAlignment="0" applyProtection="0"/>
    <xf numFmtId="0" fontId="19" fillId="0" borderId="0" applyNumberFormat="0" applyFill="0" applyBorder="0" applyAlignment="0" applyProtection="0"/>
    <xf numFmtId="0" fontId="7" fillId="9" borderId="3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35" applyNumberFormat="0" applyFill="0" applyAlignment="0" applyProtection="0"/>
    <xf numFmtId="0" fontId="2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9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3" fillId="0" borderId="4" xfId="0" applyFont="1" applyBorder="1" applyAlignment="1">
      <alignment vertical="center"/>
    </xf>
    <xf numFmtId="0" fontId="5" fillId="0" borderId="8" xfId="0" applyFont="1" applyBorder="1"/>
    <xf numFmtId="0" fontId="5" fillId="2" borderId="8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0" borderId="3" xfId="0" applyFont="1" applyBorder="1"/>
    <xf numFmtId="0" fontId="5" fillId="2" borderId="3" xfId="0" applyFont="1" applyFill="1" applyBorder="1"/>
    <xf numFmtId="0" fontId="3" fillId="0" borderId="2" xfId="0" applyFont="1" applyBorder="1"/>
    <xf numFmtId="0" fontId="3" fillId="2" borderId="2" xfId="0" applyFont="1" applyFill="1" applyBorder="1"/>
    <xf numFmtId="0" fontId="3" fillId="0" borderId="2" xfId="0" applyFont="1" applyFill="1" applyBorder="1"/>
    <xf numFmtId="0" fontId="5" fillId="0" borderId="8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3" fontId="5" fillId="2" borderId="8" xfId="0" applyNumberFormat="1" applyFont="1" applyFill="1" applyBorder="1"/>
    <xf numFmtId="3" fontId="5" fillId="0" borderId="8" xfId="0" applyNumberFormat="1" applyFont="1" applyBorder="1"/>
    <xf numFmtId="3" fontId="5" fillId="0" borderId="1" xfId="0" applyNumberFormat="1" applyFont="1" applyFill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3" fontId="3" fillId="0" borderId="2" xfId="0" applyNumberFormat="1" applyFont="1" applyFill="1" applyBorder="1"/>
    <xf numFmtId="3" fontId="3" fillId="2" borderId="2" xfId="0" applyNumberFormat="1" applyFont="1" applyFill="1" applyBorder="1"/>
    <xf numFmtId="0" fontId="5" fillId="0" borderId="1" xfId="0" applyFont="1" applyBorder="1" applyAlignment="1">
      <alignment wrapText="1"/>
    </xf>
    <xf numFmtId="3" fontId="3" fillId="0" borderId="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3" fontId="5" fillId="0" borderId="8" xfId="0" applyNumberFormat="1" applyFont="1" applyFill="1" applyBorder="1" applyAlignment="1">
      <alignment horizontal="left"/>
    </xf>
    <xf numFmtId="0" fontId="5" fillId="0" borderId="8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0" fillId="0" borderId="0" xfId="0" applyNumberFormat="1"/>
    <xf numFmtId="3" fontId="0" fillId="0" borderId="10" xfId="0" applyNumberFormat="1" applyBorder="1"/>
    <xf numFmtId="0" fontId="3" fillId="0" borderId="0" xfId="0" applyFont="1" applyFill="1" applyBorder="1" applyAlignment="1">
      <alignment vertical="center"/>
    </xf>
    <xf numFmtId="3" fontId="6" fillId="0" borderId="26" xfId="0" applyNumberFormat="1" applyFont="1" applyBorder="1"/>
    <xf numFmtId="3" fontId="5" fillId="0" borderId="1" xfId="0" quotePrefix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0" fillId="0" borderId="0" xfId="0" applyFill="1"/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0" xfId="0"/>
    <xf numFmtId="0" fontId="3" fillId="0" borderId="15" xfId="0" applyFont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5" fillId="0" borderId="3" xfId="0" applyNumberFormat="1" applyFont="1" applyFill="1" applyBorder="1"/>
    <xf numFmtId="3" fontId="5" fillId="2" borderId="3" xfId="0" applyNumberFormat="1" applyFont="1" applyFill="1" applyBorder="1"/>
    <xf numFmtId="3" fontId="5" fillId="0" borderId="3" xfId="0" applyNumberFormat="1" applyFont="1" applyBorder="1"/>
    <xf numFmtId="3" fontId="5" fillId="0" borderId="1" xfId="0" applyNumberFormat="1" applyFont="1" applyFill="1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3" fillId="0" borderId="36" xfId="0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3" fontId="5" fillId="0" borderId="8" xfId="0" applyNumberFormat="1" applyFont="1" applyFill="1" applyBorder="1" applyAlignment="1">
      <alignment horizontal="right"/>
    </xf>
    <xf numFmtId="0" fontId="3" fillId="2" borderId="36" xfId="0" applyFont="1" applyFill="1" applyBorder="1" applyAlignment="1">
      <alignment horizontal="center" wrapText="1"/>
    </xf>
    <xf numFmtId="0" fontId="28" fillId="0" borderId="1" xfId="124" applyFont="1" applyBorder="1"/>
    <xf numFmtId="0" fontId="5" fillId="0" borderId="0" xfId="0" applyFont="1"/>
    <xf numFmtId="0" fontId="3" fillId="0" borderId="1" xfId="0" applyFont="1" applyBorder="1"/>
    <xf numFmtId="3" fontId="28" fillId="0" borderId="1" xfId="1" applyNumberFormat="1" applyFont="1" applyBorder="1"/>
    <xf numFmtId="0" fontId="5" fillId="0" borderId="3" xfId="0" applyFont="1" applyBorder="1" applyAlignment="1">
      <alignment wrapText="1"/>
    </xf>
    <xf numFmtId="0" fontId="27" fillId="0" borderId="0" xfId="1" applyFont="1" applyBorder="1" applyAlignment="1">
      <alignment wrapText="1"/>
    </xf>
    <xf numFmtId="0" fontId="0" fillId="0" borderId="0" xfId="0"/>
    <xf numFmtId="0" fontId="0" fillId="0" borderId="0" xfId="0"/>
    <xf numFmtId="3" fontId="26" fillId="0" borderId="0" xfId="124" applyNumberFormat="1" applyFont="1" applyFill="1" applyBorder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16" xfId="0" applyFont="1" applyBorder="1" applyAlignment="1"/>
    <xf numFmtId="0" fontId="0" fillId="0" borderId="0" xfId="0" applyBorder="1" applyAlignment="1"/>
    <xf numFmtId="0" fontId="0" fillId="0" borderId="17" xfId="0" applyBorder="1" applyAlignment="1"/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238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mma 2" xfId="2"/>
    <cellStyle name="Komma 2 10" xfId="162"/>
    <cellStyle name="Komma 2 11" xfId="125"/>
    <cellStyle name="Komma 2 2" xfId="47"/>
    <cellStyle name="Komma 2 2 2" xfId="51"/>
    <cellStyle name="Komma 2 2 2 2" xfId="66"/>
    <cellStyle name="Komma 2 2 2 2 2" xfId="83"/>
    <cellStyle name="Komma 2 2 2 2 2 2" xfId="122"/>
    <cellStyle name="Komma 2 2 2 2 2 2 2" xfId="236"/>
    <cellStyle name="Komma 2 2 2 2 2 3" xfId="198"/>
    <cellStyle name="Komma 2 2 2 2 2 4" xfId="160"/>
    <cellStyle name="Komma 2 2 2 2 3" xfId="105"/>
    <cellStyle name="Komma 2 2 2 2 3 2" xfId="219"/>
    <cellStyle name="Komma 2 2 2 2 4" xfId="181"/>
    <cellStyle name="Komma 2 2 2 2 5" xfId="143"/>
    <cellStyle name="Komma 2 2 2 3" xfId="74"/>
    <cellStyle name="Komma 2 2 2 3 2" xfId="113"/>
    <cellStyle name="Komma 2 2 2 3 2 2" xfId="227"/>
    <cellStyle name="Komma 2 2 2 3 3" xfId="189"/>
    <cellStyle name="Komma 2 2 2 3 4" xfId="151"/>
    <cellStyle name="Komma 2 2 2 4" xfId="59"/>
    <cellStyle name="Komma 2 2 2 4 2" xfId="98"/>
    <cellStyle name="Komma 2 2 2 4 2 2" xfId="212"/>
    <cellStyle name="Komma 2 2 2 4 3" xfId="174"/>
    <cellStyle name="Komma 2 2 2 4 4" xfId="136"/>
    <cellStyle name="Komma 2 2 2 5" xfId="92"/>
    <cellStyle name="Komma 2 2 2 5 2" xfId="206"/>
    <cellStyle name="Komma 2 2 2 6" xfId="168"/>
    <cellStyle name="Komma 2 2 2 7" xfId="130"/>
    <cellStyle name="Komma 2 2 3" xfId="62"/>
    <cellStyle name="Komma 2 2 3 2" xfId="79"/>
    <cellStyle name="Komma 2 2 3 2 2" xfId="118"/>
    <cellStyle name="Komma 2 2 3 2 2 2" xfId="232"/>
    <cellStyle name="Komma 2 2 3 2 3" xfId="194"/>
    <cellStyle name="Komma 2 2 3 2 4" xfId="156"/>
    <cellStyle name="Komma 2 2 3 3" xfId="101"/>
    <cellStyle name="Komma 2 2 3 3 2" xfId="215"/>
    <cellStyle name="Komma 2 2 3 4" xfId="177"/>
    <cellStyle name="Komma 2 2 3 5" xfId="139"/>
    <cellStyle name="Komma 2 2 4" xfId="70"/>
    <cellStyle name="Komma 2 2 4 2" xfId="109"/>
    <cellStyle name="Komma 2 2 4 2 2" xfId="223"/>
    <cellStyle name="Komma 2 2 4 3" xfId="185"/>
    <cellStyle name="Komma 2 2 4 4" xfId="147"/>
    <cellStyle name="Komma 2 2 5" xfId="88"/>
    <cellStyle name="Komma 2 2 5 2" xfId="202"/>
    <cellStyle name="Komma 2 2 6" xfId="164"/>
    <cellStyle name="Komma 2 2 7" xfId="126"/>
    <cellStyle name="Komma 2 3" xfId="49"/>
    <cellStyle name="Komma 2 3 2" xfId="64"/>
    <cellStyle name="Komma 2 3 2 2" xfId="81"/>
    <cellStyle name="Komma 2 3 2 2 2" xfId="120"/>
    <cellStyle name="Komma 2 3 2 2 2 2" xfId="234"/>
    <cellStyle name="Komma 2 3 2 2 3" xfId="196"/>
    <cellStyle name="Komma 2 3 2 2 4" xfId="158"/>
    <cellStyle name="Komma 2 3 2 3" xfId="103"/>
    <cellStyle name="Komma 2 3 2 3 2" xfId="217"/>
    <cellStyle name="Komma 2 3 2 4" xfId="179"/>
    <cellStyle name="Komma 2 3 2 5" xfId="141"/>
    <cellStyle name="Komma 2 3 3" xfId="72"/>
    <cellStyle name="Komma 2 3 3 2" xfId="111"/>
    <cellStyle name="Komma 2 3 3 2 2" xfId="225"/>
    <cellStyle name="Komma 2 3 3 3" xfId="187"/>
    <cellStyle name="Komma 2 3 3 4" xfId="149"/>
    <cellStyle name="Komma 2 3 4" xfId="58"/>
    <cellStyle name="Komma 2 3 4 2" xfId="97"/>
    <cellStyle name="Komma 2 3 4 2 2" xfId="211"/>
    <cellStyle name="Komma 2 3 4 3" xfId="173"/>
    <cellStyle name="Komma 2 3 4 4" xfId="135"/>
    <cellStyle name="Komma 2 3 5" xfId="90"/>
    <cellStyle name="Komma 2 3 5 2" xfId="204"/>
    <cellStyle name="Komma 2 3 6" xfId="166"/>
    <cellStyle name="Komma 2 3 7" xfId="128"/>
    <cellStyle name="Komma 2 4" xfId="48"/>
    <cellStyle name="Komma 2 4 2" xfId="53"/>
    <cellStyle name="Komma 2 4 2 2" xfId="76"/>
    <cellStyle name="Komma 2 4 2 2 2" xfId="115"/>
    <cellStyle name="Komma 2 4 2 2 2 2" xfId="229"/>
    <cellStyle name="Komma 2 4 2 2 3" xfId="191"/>
    <cellStyle name="Komma 2 4 2 2 4" xfId="153"/>
    <cellStyle name="Komma 2 4 2 3" xfId="94"/>
    <cellStyle name="Komma 2 4 2 3 2" xfId="208"/>
    <cellStyle name="Komma 2 4 2 4" xfId="170"/>
    <cellStyle name="Komma 2 4 2 5" xfId="132"/>
    <cellStyle name="Komma 2 4 3" xfId="63"/>
    <cellStyle name="Komma 2 4 3 2" xfId="80"/>
    <cellStyle name="Komma 2 4 3 2 2" xfId="119"/>
    <cellStyle name="Komma 2 4 3 2 2 2" xfId="233"/>
    <cellStyle name="Komma 2 4 3 2 3" xfId="195"/>
    <cellStyle name="Komma 2 4 3 2 4" xfId="157"/>
    <cellStyle name="Komma 2 4 3 3" xfId="102"/>
    <cellStyle name="Komma 2 4 3 3 2" xfId="216"/>
    <cellStyle name="Komma 2 4 3 4" xfId="178"/>
    <cellStyle name="Komma 2 4 3 5" xfId="140"/>
    <cellStyle name="Komma 2 4 4" xfId="71"/>
    <cellStyle name="Komma 2 4 4 2" xfId="110"/>
    <cellStyle name="Komma 2 4 4 2 2" xfId="224"/>
    <cellStyle name="Komma 2 4 4 3" xfId="186"/>
    <cellStyle name="Komma 2 4 4 4" xfId="148"/>
    <cellStyle name="Komma 2 4 5" xfId="57"/>
    <cellStyle name="Komma 2 4 5 2" xfId="96"/>
    <cellStyle name="Komma 2 4 5 2 2" xfId="210"/>
    <cellStyle name="Komma 2 4 5 3" xfId="172"/>
    <cellStyle name="Komma 2 4 5 4" xfId="134"/>
    <cellStyle name="Komma 2 4 6" xfId="89"/>
    <cellStyle name="Komma 2 4 6 2" xfId="203"/>
    <cellStyle name="Komma 2 4 7" xfId="165"/>
    <cellStyle name="Komma 2 4 8" xfId="127"/>
    <cellStyle name="Komma 2 5" xfId="60"/>
    <cellStyle name="Komma 2 5 2" xfId="77"/>
    <cellStyle name="Komma 2 5 2 2" xfId="116"/>
    <cellStyle name="Komma 2 5 2 2 2" xfId="230"/>
    <cellStyle name="Komma 2 5 2 3" xfId="192"/>
    <cellStyle name="Komma 2 5 2 4" xfId="154"/>
    <cellStyle name="Komma 2 5 3" xfId="99"/>
    <cellStyle name="Komma 2 5 3 2" xfId="213"/>
    <cellStyle name="Komma 2 5 4" xfId="175"/>
    <cellStyle name="Komma 2 5 5" xfId="137"/>
    <cellStyle name="Komma 2 6" xfId="69"/>
    <cellStyle name="Komma 2 6 2" xfId="108"/>
    <cellStyle name="Komma 2 6 2 2" xfId="222"/>
    <cellStyle name="Komma 2 6 3" xfId="184"/>
    <cellStyle name="Komma 2 6 4" xfId="146"/>
    <cellStyle name="Komma 2 7" xfId="56"/>
    <cellStyle name="Komma 2 7 2" xfId="95"/>
    <cellStyle name="Komma 2 7 2 2" xfId="209"/>
    <cellStyle name="Komma 2 7 3" xfId="171"/>
    <cellStyle name="Komma 2 7 4" xfId="133"/>
    <cellStyle name="Komma 2 8" xfId="46"/>
    <cellStyle name="Komma 2 8 2" xfId="163"/>
    <cellStyle name="Komma 2 9" xfId="87"/>
    <cellStyle name="Komma 2 9 2" xfId="201"/>
    <cellStyle name="Komma 3" xfId="52"/>
    <cellStyle name="Komma 3 2" xfId="67"/>
    <cellStyle name="Komma 3 2 2" xfId="84"/>
    <cellStyle name="Komma 3 2 2 2" xfId="123"/>
    <cellStyle name="Komma 3 2 2 2 2" xfId="237"/>
    <cellStyle name="Komma 3 2 2 3" xfId="199"/>
    <cellStyle name="Komma 3 2 2 4" xfId="161"/>
    <cellStyle name="Komma 3 2 3" xfId="106"/>
    <cellStyle name="Komma 3 2 3 2" xfId="220"/>
    <cellStyle name="Komma 3 2 4" xfId="182"/>
    <cellStyle name="Komma 3 2 5" xfId="144"/>
    <cellStyle name="Komma 3 3" xfId="75"/>
    <cellStyle name="Komma 3 3 2" xfId="114"/>
    <cellStyle name="Komma 3 3 2 2" xfId="228"/>
    <cellStyle name="Komma 3 3 3" xfId="190"/>
    <cellStyle name="Komma 3 3 4" xfId="152"/>
    <cellStyle name="Komma 3 4" xfId="93"/>
    <cellStyle name="Komma 3 4 2" xfId="207"/>
    <cellStyle name="Komma 3 5" xfId="169"/>
    <cellStyle name="Komma 3 6" xfId="131"/>
    <cellStyle name="Komma 4" xfId="50"/>
    <cellStyle name="Komma 4 2" xfId="65"/>
    <cellStyle name="Komma 4 2 2" xfId="82"/>
    <cellStyle name="Komma 4 2 2 2" xfId="121"/>
    <cellStyle name="Komma 4 2 2 2 2" xfId="235"/>
    <cellStyle name="Komma 4 2 2 3" xfId="197"/>
    <cellStyle name="Komma 4 2 2 4" xfId="159"/>
    <cellStyle name="Komma 4 2 3" xfId="104"/>
    <cellStyle name="Komma 4 2 3 2" xfId="218"/>
    <cellStyle name="Komma 4 2 4" xfId="180"/>
    <cellStyle name="Komma 4 2 5" xfId="142"/>
    <cellStyle name="Komma 4 3" xfId="73"/>
    <cellStyle name="Komma 4 3 2" xfId="112"/>
    <cellStyle name="Komma 4 3 2 2" xfId="226"/>
    <cellStyle name="Komma 4 3 3" xfId="188"/>
    <cellStyle name="Komma 4 3 4" xfId="150"/>
    <cellStyle name="Komma 4 4" xfId="91"/>
    <cellStyle name="Komma 4 4 2" xfId="205"/>
    <cellStyle name="Komma 4 5" xfId="167"/>
    <cellStyle name="Komma 4 6" xfId="129"/>
    <cellStyle name="Komma 5" xfId="61"/>
    <cellStyle name="Komma 5 2" xfId="78"/>
    <cellStyle name="Komma 5 2 2" xfId="117"/>
    <cellStyle name="Komma 5 2 2 2" xfId="231"/>
    <cellStyle name="Komma 5 2 3" xfId="193"/>
    <cellStyle name="Komma 5 2 4" xfId="155"/>
    <cellStyle name="Komma 5 3" xfId="100"/>
    <cellStyle name="Komma 5 3 2" xfId="214"/>
    <cellStyle name="Komma 5 4" xfId="176"/>
    <cellStyle name="Komma 5 5" xfId="138"/>
    <cellStyle name="Komma 6" xfId="68"/>
    <cellStyle name="Komma 6 2" xfId="107"/>
    <cellStyle name="Komma 6 2 2" xfId="221"/>
    <cellStyle name="Komma 6 3" xfId="183"/>
    <cellStyle name="Komma 6 4" xfId="145"/>
    <cellStyle name="Kontrollér celle" xfId="14" builtinId="23" customBuiltin="1"/>
    <cellStyle name="Neutral" xfId="9" builtinId="28" customBuiltin="1"/>
    <cellStyle name="Normal" xfId="0" builtinId="0"/>
    <cellStyle name="Normal 2" xfId="1"/>
    <cellStyle name="Normal 2 2" xfId="45"/>
    <cellStyle name="Normal 2 2 2" xfId="55"/>
    <cellStyle name="Normal 2 3" xfId="54"/>
    <cellStyle name="Normal 2 4" xfId="44"/>
    <cellStyle name="Normal 2 5" xfId="86"/>
    <cellStyle name="Normal 2 5 2" xfId="200"/>
    <cellStyle name="Normal 2 6" xfId="124"/>
    <cellStyle name="Normal 3" xfId="43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 2" xfId="85"/>
    <cellStyle name="Total" xfId="18" builtinId="25" customBuiltin="1"/>
    <cellStyle name="Ugyldig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topLeftCell="A7" zoomScaleNormal="100" workbookViewId="0">
      <selection activeCell="K10" sqref="K10"/>
    </sheetView>
  </sheetViews>
  <sheetFormatPr defaultRowHeight="14.4" x14ac:dyDescent="0.3"/>
  <cols>
    <col min="1" max="1" width="48.6640625" customWidth="1"/>
    <col min="3" max="6" width="15.6640625" customWidth="1"/>
  </cols>
  <sheetData>
    <row r="1" spans="1:6" ht="15" thickBot="1" x14ac:dyDescent="0.35"/>
    <row r="2" spans="1:6" ht="41.1" customHeight="1" thickBot="1" x14ac:dyDescent="0.35">
      <c r="A2" s="76" t="s">
        <v>20</v>
      </c>
      <c r="B2" s="77"/>
      <c r="C2" s="77"/>
      <c r="D2" s="77"/>
      <c r="E2" s="77"/>
      <c r="F2" s="78"/>
    </row>
    <row r="3" spans="1:6" ht="28.5" customHeight="1" thickBot="1" x14ac:dyDescent="0.35">
      <c r="A3" s="79" t="s">
        <v>2</v>
      </c>
      <c r="B3" s="77"/>
      <c r="C3" s="77"/>
      <c r="D3" s="77"/>
      <c r="E3" s="77"/>
      <c r="F3" s="80"/>
    </row>
    <row r="4" spans="1:6" ht="24.45" customHeight="1" thickBot="1" x14ac:dyDescent="0.35">
      <c r="A4" s="10"/>
      <c r="B4" s="10"/>
      <c r="C4" s="81" t="s">
        <v>29</v>
      </c>
      <c r="D4" s="82"/>
      <c r="E4" s="82"/>
      <c r="F4" s="83"/>
    </row>
    <row r="5" spans="1:6" ht="43.35" customHeight="1" thickBot="1" x14ac:dyDescent="0.4">
      <c r="A5" s="5" t="s">
        <v>0</v>
      </c>
      <c r="B5" s="9"/>
      <c r="C5" s="6" t="s">
        <v>1</v>
      </c>
      <c r="D5" s="6" t="s">
        <v>18</v>
      </c>
      <c r="E5" s="6" t="s">
        <v>22</v>
      </c>
      <c r="F5" s="6" t="s">
        <v>27</v>
      </c>
    </row>
    <row r="6" spans="1:6" ht="41.85" customHeight="1" x14ac:dyDescent="0.3">
      <c r="A6" s="7" t="s">
        <v>8</v>
      </c>
      <c r="B6" s="8"/>
      <c r="C6" s="32">
        <f>+'Demografi ændr. '!D17</f>
        <v>0</v>
      </c>
      <c r="D6" s="32">
        <f>+'Demografi ændr. '!E17</f>
        <v>0</v>
      </c>
      <c r="E6" s="32">
        <f>+'Demografi ændr. '!F17</f>
        <v>0</v>
      </c>
      <c r="F6" s="32">
        <f>+'Demografi ændr. '!G17</f>
        <v>0</v>
      </c>
    </row>
    <row r="7" spans="1:6" ht="41.85" customHeight="1" x14ac:dyDescent="0.3">
      <c r="A7" s="1" t="s">
        <v>9</v>
      </c>
      <c r="B7" s="2"/>
      <c r="C7" s="33">
        <f>+'Ændr. i forudsætn. '!D17</f>
        <v>0</v>
      </c>
      <c r="D7" s="33">
        <f>+'Ændr. i forudsætn. '!E17</f>
        <v>0</v>
      </c>
      <c r="E7" s="33">
        <f>+'Ændr. i forudsætn. '!F17</f>
        <v>0</v>
      </c>
      <c r="F7" s="33">
        <f>+'Ændr. i forudsætn. '!G17</f>
        <v>0</v>
      </c>
    </row>
    <row r="8" spans="1:6" ht="32.1" customHeight="1" x14ac:dyDescent="0.3">
      <c r="A8" s="2" t="s">
        <v>4</v>
      </c>
      <c r="B8" s="2"/>
      <c r="C8" s="33">
        <f>+Lovændringer!D17</f>
        <v>0</v>
      </c>
      <c r="D8" s="33">
        <f>+Lovændringer!E17</f>
        <v>0</v>
      </c>
      <c r="E8" s="33">
        <f>+Lovændringer!F17</f>
        <v>0</v>
      </c>
      <c r="F8" s="33">
        <f>+Lovændringer!G17</f>
        <v>0</v>
      </c>
    </row>
    <row r="9" spans="1:6" ht="32.1" customHeight="1" x14ac:dyDescent="0.3">
      <c r="A9" s="2" t="s">
        <v>5</v>
      </c>
      <c r="B9" s="2"/>
      <c r="C9" s="33">
        <f>+'Tidl. politiske beslutn. '!D23</f>
        <v>-3158565</v>
      </c>
      <c r="D9" s="33">
        <f>+'Tidl. politiske beslutn. '!E23</f>
        <v>-5474075</v>
      </c>
      <c r="E9" s="33">
        <f>+'Tidl. politiske beslutn. '!F23</f>
        <v>-5574075</v>
      </c>
      <c r="F9" s="33">
        <f>+'Tidl. politiske beslutn. '!G23</f>
        <v>-5574075</v>
      </c>
    </row>
    <row r="10" spans="1:6" ht="32.1" customHeight="1" x14ac:dyDescent="0.3">
      <c r="A10" s="2" t="s">
        <v>6</v>
      </c>
      <c r="B10" s="2"/>
      <c r="C10" s="33">
        <f>+'Øvrige ændringer '!D15</f>
        <v>-1250000</v>
      </c>
      <c r="D10" s="33">
        <f>+'Øvrige ændringer '!E15</f>
        <v>-1500000</v>
      </c>
      <c r="E10" s="33">
        <f>+'Øvrige ændringer '!F15</f>
        <v>-1500000</v>
      </c>
      <c r="F10" s="33">
        <f>+'Øvrige ændringer '!G15</f>
        <v>-1500000</v>
      </c>
    </row>
    <row r="11" spans="1:6" s="51" customFormat="1" ht="32.1" customHeight="1" thickBot="1" x14ac:dyDescent="0.35">
      <c r="A11" s="52" t="s">
        <v>26</v>
      </c>
      <c r="B11" s="52"/>
      <c r="C11" s="53">
        <f>+'Flytning mellem udvalg '!D24</f>
        <v>390938</v>
      </c>
      <c r="D11" s="53">
        <f>+'Flytning mellem udvalg '!E24</f>
        <v>494069</v>
      </c>
      <c r="E11" s="53">
        <f>+'Flytning mellem udvalg '!F24</f>
        <v>187951</v>
      </c>
      <c r="F11" s="53">
        <f>+'Flytning mellem udvalg '!G24</f>
        <v>187951</v>
      </c>
    </row>
    <row r="12" spans="1:6" ht="32.1" customHeight="1" thickBot="1" x14ac:dyDescent="0.35">
      <c r="A12" s="11" t="s">
        <v>7</v>
      </c>
      <c r="B12" s="11"/>
      <c r="C12" s="34">
        <f>SUM(C6:C11)</f>
        <v>-4017627</v>
      </c>
      <c r="D12" s="34">
        <f t="shared" ref="D12:F12" si="0">SUM(D6:D11)</f>
        <v>-6480006</v>
      </c>
      <c r="E12" s="34">
        <f t="shared" si="0"/>
        <v>-6886124</v>
      </c>
      <c r="F12" s="34">
        <f t="shared" si="0"/>
        <v>-6886124</v>
      </c>
    </row>
    <row r="14" spans="1:6" ht="17.399999999999999" hidden="1" x14ac:dyDescent="0.3">
      <c r="A14" s="43" t="s">
        <v>19</v>
      </c>
      <c r="C14" s="42">
        <v>388583240</v>
      </c>
      <c r="D14" s="42">
        <v>388583240</v>
      </c>
      <c r="E14" s="42">
        <v>388583240</v>
      </c>
      <c r="F14" s="42">
        <v>388583240</v>
      </c>
    </row>
    <row r="15" spans="1:6" hidden="1" x14ac:dyDescent="0.3">
      <c r="C15" s="41"/>
      <c r="D15" s="41"/>
      <c r="E15" s="41"/>
      <c r="F15" s="41"/>
    </row>
    <row r="16" spans="1:6" ht="15" hidden="1" thickBot="1" x14ac:dyDescent="0.35">
      <c r="C16" s="44">
        <f>SUM(C12:C14)</f>
        <v>384565613</v>
      </c>
      <c r="D16" s="44">
        <f t="shared" ref="D16:F16" si="1">SUM(D12:D14)</f>
        <v>382103234</v>
      </c>
      <c r="E16" s="44">
        <f t="shared" si="1"/>
        <v>381697116</v>
      </c>
      <c r="F16" s="44">
        <f t="shared" si="1"/>
        <v>381697116</v>
      </c>
    </row>
    <row r="17" ht="15" hidden="1" thickTop="1" x14ac:dyDescent="0.3"/>
  </sheetData>
  <mergeCells count="3">
    <mergeCell ref="A2:F2"/>
    <mergeCell ref="A3:F3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42773-17&amp;Csag. nr. 17-55&amp;R&amp;P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zoomScaleNormal="100" workbookViewId="0">
      <selection activeCell="K10" sqref="K10"/>
    </sheetView>
  </sheetViews>
  <sheetFormatPr defaultColWidth="8.5546875" defaultRowHeight="14.4" x14ac:dyDescent="0.3"/>
  <cols>
    <col min="2" max="2" width="34.5546875" customWidth="1"/>
    <col min="3" max="7" width="15" customWidth="1"/>
  </cols>
  <sheetData>
    <row r="2" spans="1:8" ht="39" customHeight="1" x14ac:dyDescent="0.3">
      <c r="A2" s="84" t="s">
        <v>20</v>
      </c>
      <c r="B2" s="85"/>
      <c r="C2" s="85"/>
      <c r="D2" s="85"/>
      <c r="E2" s="85"/>
      <c r="F2" s="85"/>
      <c r="G2" s="86"/>
      <c r="H2" s="43"/>
    </row>
    <row r="3" spans="1:8" ht="32.1" customHeight="1" x14ac:dyDescent="0.3">
      <c r="A3" s="90" t="s">
        <v>3</v>
      </c>
      <c r="B3" s="91"/>
      <c r="C3" s="91"/>
      <c r="D3" s="91"/>
      <c r="E3" s="91"/>
      <c r="F3" s="91"/>
      <c r="G3" s="92"/>
    </row>
    <row r="4" spans="1:8" ht="25.2" customHeight="1" thickBot="1" x14ac:dyDescent="0.35">
      <c r="A4" s="3"/>
      <c r="B4" s="4"/>
      <c r="C4" s="4"/>
      <c r="D4" s="87" t="s">
        <v>29</v>
      </c>
      <c r="E4" s="88"/>
      <c r="F4" s="88"/>
      <c r="G4" s="89"/>
    </row>
    <row r="5" spans="1:8" ht="35.4" thickBot="1" x14ac:dyDescent="0.4">
      <c r="A5" s="5" t="s">
        <v>10</v>
      </c>
      <c r="B5" s="5" t="s">
        <v>0</v>
      </c>
      <c r="C5" s="6" t="s">
        <v>28</v>
      </c>
      <c r="D5" s="6" t="s">
        <v>1</v>
      </c>
      <c r="E5" s="6" t="s">
        <v>18</v>
      </c>
      <c r="F5" s="6" t="s">
        <v>22</v>
      </c>
      <c r="G5" s="6" t="s">
        <v>27</v>
      </c>
    </row>
    <row r="6" spans="1:8" ht="21" customHeight="1" x14ac:dyDescent="0.35">
      <c r="A6" s="12"/>
      <c r="B6" s="12"/>
      <c r="C6" s="21"/>
      <c r="D6" s="13"/>
      <c r="E6" s="12"/>
      <c r="F6" s="12"/>
      <c r="G6" s="12"/>
    </row>
    <row r="7" spans="1:8" ht="21" customHeight="1" x14ac:dyDescent="0.35">
      <c r="A7" s="14"/>
      <c r="B7" s="14"/>
      <c r="C7" s="22"/>
      <c r="D7" s="15"/>
      <c r="E7" s="14"/>
      <c r="F7" s="14"/>
      <c r="G7" s="14"/>
    </row>
    <row r="8" spans="1:8" ht="21" customHeight="1" x14ac:dyDescent="0.35">
      <c r="A8" s="14"/>
      <c r="B8" s="14"/>
      <c r="C8" s="22"/>
      <c r="D8" s="15"/>
      <c r="E8" s="14"/>
      <c r="F8" s="14"/>
      <c r="G8" s="14"/>
    </row>
    <row r="9" spans="1:8" ht="21" customHeight="1" x14ac:dyDescent="0.35">
      <c r="A9" s="14"/>
      <c r="B9" s="14"/>
      <c r="C9" s="22"/>
      <c r="D9" s="15"/>
      <c r="E9" s="14"/>
      <c r="F9" s="14"/>
      <c r="G9" s="14"/>
    </row>
    <row r="10" spans="1:8" ht="21" customHeight="1" x14ac:dyDescent="0.35">
      <c r="A10" s="14"/>
      <c r="B10" s="14"/>
      <c r="C10" s="22"/>
      <c r="D10" s="15"/>
      <c r="E10" s="14"/>
      <c r="F10" s="14"/>
      <c r="G10" s="14"/>
    </row>
    <row r="11" spans="1:8" ht="21" customHeight="1" x14ac:dyDescent="0.35">
      <c r="A11" s="14"/>
      <c r="B11" s="14"/>
      <c r="C11" s="22"/>
      <c r="D11" s="15"/>
      <c r="E11" s="14"/>
      <c r="F11" s="14"/>
      <c r="G11" s="14"/>
    </row>
    <row r="12" spans="1:8" ht="21" customHeight="1" x14ac:dyDescent="0.35">
      <c r="A12" s="14"/>
      <c r="B12" s="14"/>
      <c r="C12" s="22"/>
      <c r="D12" s="15"/>
      <c r="E12" s="14"/>
      <c r="F12" s="14"/>
      <c r="G12" s="14"/>
    </row>
    <row r="13" spans="1:8" ht="21" customHeight="1" x14ac:dyDescent="0.35">
      <c r="A13" s="14"/>
      <c r="B13" s="14"/>
      <c r="C13" s="22"/>
      <c r="D13" s="15"/>
      <c r="E13" s="14"/>
      <c r="F13" s="14"/>
      <c r="G13" s="14"/>
    </row>
    <row r="14" spans="1:8" ht="21" customHeight="1" x14ac:dyDescent="0.35">
      <c r="A14" s="14"/>
      <c r="B14" s="14"/>
      <c r="C14" s="22"/>
      <c r="D14" s="15"/>
      <c r="E14" s="14"/>
      <c r="F14" s="14"/>
      <c r="G14" s="14"/>
    </row>
    <row r="15" spans="1:8" ht="21" customHeight="1" x14ac:dyDescent="0.35">
      <c r="A15" s="14"/>
      <c r="B15" s="14"/>
      <c r="C15" s="22"/>
      <c r="D15" s="15"/>
      <c r="E15" s="14"/>
      <c r="F15" s="14"/>
      <c r="G15" s="14"/>
    </row>
    <row r="16" spans="1:8" ht="21" customHeight="1" thickBot="1" x14ac:dyDescent="0.4">
      <c r="A16" s="16"/>
      <c r="B16" s="16"/>
      <c r="C16" s="23"/>
      <c r="D16" s="17"/>
      <c r="E16" s="16"/>
      <c r="F16" s="16"/>
      <c r="G16" s="16"/>
    </row>
    <row r="17" spans="1:7" ht="26.85" customHeight="1" x14ac:dyDescent="0.35">
      <c r="A17" s="18" t="s">
        <v>11</v>
      </c>
      <c r="B17" s="18"/>
      <c r="C17" s="20">
        <f>SUM(C6:C16)</f>
        <v>0</v>
      </c>
      <c r="D17" s="19">
        <f t="shared" ref="D17:G17" si="0">SUM(D6:D16)</f>
        <v>0</v>
      </c>
      <c r="E17" s="20">
        <f t="shared" si="0"/>
        <v>0</v>
      </c>
      <c r="F17" s="20">
        <f t="shared" si="0"/>
        <v>0</v>
      </c>
      <c r="G17" s="20">
        <f t="shared" si="0"/>
        <v>0</v>
      </c>
    </row>
  </sheetData>
  <mergeCells count="3">
    <mergeCell ref="A2:G2"/>
    <mergeCell ref="D4:G4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42773-17&amp;Csag. nr. 17-55&amp;R&amp;P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zoomScaleNormal="100" workbookViewId="0">
      <selection activeCell="K10" sqref="K10"/>
    </sheetView>
  </sheetViews>
  <sheetFormatPr defaultColWidth="8.5546875" defaultRowHeight="14.4" x14ac:dyDescent="0.3"/>
  <cols>
    <col min="2" max="2" width="34.5546875" customWidth="1"/>
    <col min="3" max="7" width="15" customWidth="1"/>
  </cols>
  <sheetData>
    <row r="2" spans="1:8" ht="39" customHeight="1" x14ac:dyDescent="0.3">
      <c r="A2" s="84" t="s">
        <v>20</v>
      </c>
      <c r="B2" s="85"/>
      <c r="C2" s="85"/>
      <c r="D2" s="85"/>
      <c r="E2" s="85"/>
      <c r="F2" s="85"/>
      <c r="G2" s="86"/>
      <c r="H2" s="43"/>
    </row>
    <row r="3" spans="1:8" ht="32.1" customHeight="1" x14ac:dyDescent="0.3">
      <c r="A3" s="90" t="s">
        <v>12</v>
      </c>
      <c r="B3" s="91"/>
      <c r="C3" s="91"/>
      <c r="D3" s="91"/>
      <c r="E3" s="91"/>
      <c r="F3" s="91"/>
      <c r="G3" s="92"/>
    </row>
    <row r="4" spans="1:8" ht="25.2" customHeight="1" thickBot="1" x14ac:dyDescent="0.35">
      <c r="A4" s="3"/>
      <c r="B4" s="4"/>
      <c r="C4" s="4"/>
      <c r="D4" s="87" t="s">
        <v>29</v>
      </c>
      <c r="E4" s="88"/>
      <c r="F4" s="88"/>
      <c r="G4" s="89"/>
    </row>
    <row r="5" spans="1:8" ht="35.4" thickBot="1" x14ac:dyDescent="0.4">
      <c r="A5" s="5" t="s">
        <v>10</v>
      </c>
      <c r="B5" s="5" t="s">
        <v>0</v>
      </c>
      <c r="C5" s="6" t="s">
        <v>28</v>
      </c>
      <c r="D5" s="6" t="s">
        <v>1</v>
      </c>
      <c r="E5" s="6" t="s">
        <v>18</v>
      </c>
      <c r="F5" s="6" t="s">
        <v>22</v>
      </c>
      <c r="G5" s="6" t="s">
        <v>27</v>
      </c>
    </row>
    <row r="6" spans="1:8" ht="21" customHeight="1" x14ac:dyDescent="0.35">
      <c r="A6" s="12"/>
      <c r="B6" s="12"/>
      <c r="C6" s="21"/>
      <c r="D6" s="13"/>
      <c r="E6" s="12"/>
      <c r="F6" s="12"/>
      <c r="G6" s="12"/>
    </row>
    <row r="7" spans="1:8" ht="21" customHeight="1" x14ac:dyDescent="0.35">
      <c r="A7" s="14"/>
      <c r="B7" s="14"/>
      <c r="C7" s="22"/>
      <c r="D7" s="15"/>
      <c r="E7" s="14"/>
      <c r="F7" s="14"/>
      <c r="G7" s="14"/>
    </row>
    <row r="8" spans="1:8" ht="21" customHeight="1" x14ac:dyDescent="0.35">
      <c r="A8" s="14"/>
      <c r="B8" s="14"/>
      <c r="C8" s="22"/>
      <c r="D8" s="15"/>
      <c r="E8" s="14"/>
      <c r="F8" s="14"/>
      <c r="G8" s="14"/>
    </row>
    <row r="9" spans="1:8" ht="21" customHeight="1" x14ac:dyDescent="0.35">
      <c r="A9" s="14"/>
      <c r="B9" s="14"/>
      <c r="C9" s="22"/>
      <c r="D9" s="15"/>
      <c r="E9" s="14"/>
      <c r="F9" s="14"/>
      <c r="G9" s="14"/>
    </row>
    <row r="10" spans="1:8" ht="21" customHeight="1" x14ac:dyDescent="0.35">
      <c r="A10" s="14"/>
      <c r="B10" s="14"/>
      <c r="C10" s="22"/>
      <c r="D10" s="15"/>
      <c r="E10" s="14"/>
      <c r="F10" s="14"/>
      <c r="G10" s="14"/>
    </row>
    <row r="11" spans="1:8" ht="21" customHeight="1" x14ac:dyDescent="0.35">
      <c r="A11" s="14"/>
      <c r="B11" s="14"/>
      <c r="C11" s="22"/>
      <c r="D11" s="15"/>
      <c r="E11" s="14"/>
      <c r="F11" s="14"/>
      <c r="G11" s="14"/>
    </row>
    <row r="12" spans="1:8" ht="21" customHeight="1" x14ac:dyDescent="0.35">
      <c r="A12" s="14"/>
      <c r="B12" s="14"/>
      <c r="C12" s="22"/>
      <c r="D12" s="15"/>
      <c r="E12" s="14"/>
      <c r="F12" s="14"/>
      <c r="G12" s="14"/>
    </row>
    <row r="13" spans="1:8" ht="21" customHeight="1" x14ac:dyDescent="0.35">
      <c r="A13" s="14"/>
      <c r="B13" s="14"/>
      <c r="C13" s="22"/>
      <c r="D13" s="15"/>
      <c r="E13" s="14"/>
      <c r="F13" s="14"/>
      <c r="G13" s="14"/>
    </row>
    <row r="14" spans="1:8" ht="21" customHeight="1" x14ac:dyDescent="0.35">
      <c r="A14" s="14"/>
      <c r="B14" s="14"/>
      <c r="C14" s="22"/>
      <c r="D14" s="15"/>
      <c r="E14" s="14"/>
      <c r="F14" s="14"/>
      <c r="G14" s="14"/>
    </row>
    <row r="15" spans="1:8" ht="21" customHeight="1" x14ac:dyDescent="0.35">
      <c r="A15" s="14"/>
      <c r="B15" s="14"/>
      <c r="C15" s="22"/>
      <c r="D15" s="15"/>
      <c r="E15" s="14"/>
      <c r="F15" s="14"/>
      <c r="G15" s="14"/>
    </row>
    <row r="16" spans="1:8" ht="21" customHeight="1" thickBot="1" x14ac:dyDescent="0.4">
      <c r="A16" s="16"/>
      <c r="B16" s="16"/>
      <c r="C16" s="23"/>
      <c r="D16" s="17"/>
      <c r="E16" s="16"/>
      <c r="F16" s="16"/>
      <c r="G16" s="16"/>
    </row>
    <row r="17" spans="1:7" ht="26.85" customHeight="1" x14ac:dyDescent="0.35">
      <c r="A17" s="18" t="s">
        <v>13</v>
      </c>
      <c r="B17" s="18"/>
      <c r="C17" s="20">
        <f>SUM(C6:C16)</f>
        <v>0</v>
      </c>
      <c r="D17" s="19">
        <f t="shared" ref="D17:G17" si="0">SUM(D6:D16)</f>
        <v>0</v>
      </c>
      <c r="E17" s="20">
        <f t="shared" si="0"/>
        <v>0</v>
      </c>
      <c r="F17" s="20">
        <f t="shared" si="0"/>
        <v>0</v>
      </c>
      <c r="G17" s="20">
        <f t="shared" si="0"/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42773-17&amp;Csag. nr. 17-55&amp;R&amp;P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zoomScaleNormal="100" workbookViewId="0">
      <selection activeCell="K10" sqref="K10"/>
    </sheetView>
  </sheetViews>
  <sheetFormatPr defaultColWidth="8.5546875" defaultRowHeight="14.4" x14ac:dyDescent="0.3"/>
  <cols>
    <col min="2" max="2" width="34.5546875" customWidth="1"/>
    <col min="3" max="7" width="15" customWidth="1"/>
  </cols>
  <sheetData>
    <row r="2" spans="1:7" ht="39" customHeight="1" x14ac:dyDescent="0.3">
      <c r="A2" s="84" t="s">
        <v>20</v>
      </c>
      <c r="B2" s="85"/>
      <c r="C2" s="85"/>
      <c r="D2" s="85"/>
      <c r="E2" s="85"/>
      <c r="F2" s="85"/>
      <c r="G2" s="86"/>
    </row>
    <row r="3" spans="1:7" ht="32.1" customHeight="1" x14ac:dyDescent="0.3">
      <c r="A3" s="90" t="s">
        <v>4</v>
      </c>
      <c r="B3" s="91"/>
      <c r="C3" s="91"/>
      <c r="D3" s="91"/>
      <c r="E3" s="91"/>
      <c r="F3" s="91"/>
      <c r="G3" s="92"/>
    </row>
    <row r="4" spans="1:7" ht="25.2" customHeight="1" thickBot="1" x14ac:dyDescent="0.35">
      <c r="A4" s="3"/>
      <c r="B4" s="4"/>
      <c r="C4" s="4"/>
      <c r="D4" s="87" t="s">
        <v>29</v>
      </c>
      <c r="E4" s="88"/>
      <c r="F4" s="88"/>
      <c r="G4" s="89"/>
    </row>
    <row r="5" spans="1:7" ht="35.4" thickBot="1" x14ac:dyDescent="0.4">
      <c r="A5" s="5" t="s">
        <v>10</v>
      </c>
      <c r="B5" s="5" t="s">
        <v>0</v>
      </c>
      <c r="C5" s="6" t="s">
        <v>28</v>
      </c>
      <c r="D5" s="6" t="s">
        <v>1</v>
      </c>
      <c r="E5" s="6" t="s">
        <v>18</v>
      </c>
      <c r="F5" s="6" t="s">
        <v>22</v>
      </c>
      <c r="G5" s="6" t="s">
        <v>27</v>
      </c>
    </row>
    <row r="6" spans="1:7" ht="21" customHeight="1" x14ac:dyDescent="0.35">
      <c r="A6" s="12"/>
      <c r="B6" s="12"/>
      <c r="C6" s="21"/>
      <c r="D6" s="13"/>
      <c r="E6" s="12"/>
      <c r="F6" s="12"/>
      <c r="G6" s="12"/>
    </row>
    <row r="7" spans="1:7" ht="21" customHeight="1" x14ac:dyDescent="0.35">
      <c r="A7" s="14"/>
      <c r="B7" s="14"/>
      <c r="C7" s="22"/>
      <c r="D7" s="15"/>
      <c r="E7" s="14"/>
      <c r="F7" s="14"/>
      <c r="G7" s="14"/>
    </row>
    <row r="8" spans="1:7" ht="21" customHeight="1" x14ac:dyDescent="0.35">
      <c r="A8" s="14"/>
      <c r="B8" s="14"/>
      <c r="C8" s="22"/>
      <c r="D8" s="15"/>
      <c r="E8" s="14"/>
      <c r="F8" s="14"/>
      <c r="G8" s="14"/>
    </row>
    <row r="9" spans="1:7" ht="21" customHeight="1" x14ac:dyDescent="0.35">
      <c r="A9" s="14"/>
      <c r="B9" s="14"/>
      <c r="C9" s="22"/>
      <c r="D9" s="15"/>
      <c r="E9" s="14"/>
      <c r="F9" s="14"/>
      <c r="G9" s="14"/>
    </row>
    <row r="10" spans="1:7" ht="21" customHeight="1" x14ac:dyDescent="0.35">
      <c r="A10" s="14"/>
      <c r="B10" s="14"/>
      <c r="C10" s="22"/>
      <c r="D10" s="15"/>
      <c r="E10" s="14"/>
      <c r="F10" s="14"/>
      <c r="G10" s="14"/>
    </row>
    <row r="11" spans="1:7" ht="21" customHeight="1" x14ac:dyDescent="0.35">
      <c r="A11" s="14"/>
      <c r="B11" s="14"/>
      <c r="C11" s="22"/>
      <c r="D11" s="15"/>
      <c r="E11" s="14"/>
      <c r="F11" s="14"/>
      <c r="G11" s="14"/>
    </row>
    <row r="12" spans="1:7" ht="21" customHeight="1" x14ac:dyDescent="0.35">
      <c r="A12" s="14"/>
      <c r="B12" s="14"/>
      <c r="C12" s="22"/>
      <c r="D12" s="15"/>
      <c r="E12" s="14"/>
      <c r="F12" s="14"/>
      <c r="G12" s="14"/>
    </row>
    <row r="13" spans="1:7" ht="21" customHeight="1" x14ac:dyDescent="0.35">
      <c r="A13" s="14"/>
      <c r="B13" s="14"/>
      <c r="C13" s="22"/>
      <c r="D13" s="15"/>
      <c r="E13" s="14"/>
      <c r="F13" s="14"/>
      <c r="G13" s="14"/>
    </row>
    <row r="14" spans="1:7" ht="21" customHeight="1" x14ac:dyDescent="0.35">
      <c r="A14" s="14"/>
      <c r="B14" s="14"/>
      <c r="C14" s="22"/>
      <c r="D14" s="15"/>
      <c r="E14" s="14"/>
      <c r="F14" s="14"/>
      <c r="G14" s="14"/>
    </row>
    <row r="15" spans="1:7" ht="21" customHeight="1" x14ac:dyDescent="0.35">
      <c r="A15" s="14"/>
      <c r="B15" s="14"/>
      <c r="C15" s="22"/>
      <c r="D15" s="15"/>
      <c r="E15" s="14"/>
      <c r="F15" s="14"/>
      <c r="G15" s="14"/>
    </row>
    <row r="16" spans="1:7" ht="21" customHeight="1" thickBot="1" x14ac:dyDescent="0.4">
      <c r="A16" s="16"/>
      <c r="B16" s="16"/>
      <c r="C16" s="23"/>
      <c r="D16" s="17"/>
      <c r="E16" s="16"/>
      <c r="F16" s="16"/>
      <c r="G16" s="16"/>
    </row>
    <row r="17" spans="1:7" ht="26.85" customHeight="1" x14ac:dyDescent="0.35">
      <c r="A17" s="18" t="s">
        <v>14</v>
      </c>
      <c r="B17" s="18"/>
      <c r="C17" s="20">
        <f>SUM(C6:C16)</f>
        <v>0</v>
      </c>
      <c r="D17" s="19">
        <f t="shared" ref="D17:G17" si="0">SUM(D6:D16)</f>
        <v>0</v>
      </c>
      <c r="E17" s="20">
        <f t="shared" si="0"/>
        <v>0</v>
      </c>
      <c r="F17" s="20">
        <f t="shared" si="0"/>
        <v>0</v>
      </c>
      <c r="G17" s="20">
        <f t="shared" si="0"/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42773-17&amp;Csag. nr. 17-55&amp;R&amp;P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showWhiteSpace="0" topLeftCell="A13" zoomScale="90" zoomScaleNormal="90" workbookViewId="0">
      <selection activeCell="K10" sqref="K10"/>
    </sheetView>
  </sheetViews>
  <sheetFormatPr defaultColWidth="8.5546875" defaultRowHeight="14.4" x14ac:dyDescent="0.3"/>
  <cols>
    <col min="2" max="2" width="50.6640625" customWidth="1"/>
    <col min="3" max="3" width="13.44140625" customWidth="1"/>
    <col min="4" max="4" width="14.33203125" customWidth="1"/>
    <col min="5" max="5" width="14.5546875" customWidth="1"/>
    <col min="6" max="6" width="14.6640625" customWidth="1"/>
    <col min="7" max="7" width="13.5546875" customWidth="1"/>
    <col min="14" max="17" width="11.6640625" customWidth="1"/>
  </cols>
  <sheetData>
    <row r="2" spans="1:16" ht="39" customHeight="1" x14ac:dyDescent="0.3">
      <c r="A2" s="84" t="s">
        <v>20</v>
      </c>
      <c r="B2" s="85"/>
      <c r="C2" s="85"/>
      <c r="D2" s="85"/>
      <c r="E2" s="85"/>
      <c r="F2" s="85"/>
      <c r="G2" s="86"/>
    </row>
    <row r="3" spans="1:16" ht="28.5" customHeight="1" x14ac:dyDescent="0.3">
      <c r="A3" s="96" t="s">
        <v>15</v>
      </c>
      <c r="B3" s="97"/>
      <c r="C3" s="97"/>
      <c r="D3" s="97"/>
      <c r="E3" s="97"/>
      <c r="F3" s="97"/>
      <c r="G3" s="98"/>
    </row>
    <row r="4" spans="1:16" ht="26.4" customHeight="1" thickBot="1" x14ac:dyDescent="0.35">
      <c r="A4" s="3"/>
      <c r="B4" s="4"/>
      <c r="C4" s="35"/>
      <c r="D4" s="93" t="s">
        <v>29</v>
      </c>
      <c r="E4" s="94"/>
      <c r="F4" s="94"/>
      <c r="G4" s="95"/>
    </row>
    <row r="5" spans="1:16" ht="34.799999999999997" x14ac:dyDescent="0.35">
      <c r="A5" s="58" t="s">
        <v>21</v>
      </c>
      <c r="B5" s="59" t="s">
        <v>0</v>
      </c>
      <c r="C5" s="66" t="s">
        <v>28</v>
      </c>
      <c r="D5" s="66" t="s">
        <v>1</v>
      </c>
      <c r="E5" s="66" t="s">
        <v>18</v>
      </c>
      <c r="F5" s="66" t="s">
        <v>22</v>
      </c>
      <c r="G5" s="66" t="s">
        <v>27</v>
      </c>
    </row>
    <row r="6" spans="1:16" s="68" customFormat="1" ht="29.1" customHeight="1" x14ac:dyDescent="0.35">
      <c r="A6" s="14"/>
      <c r="B6" s="69" t="s">
        <v>36</v>
      </c>
      <c r="C6" s="14"/>
      <c r="D6" s="14"/>
      <c r="E6" s="14"/>
      <c r="F6" s="14"/>
      <c r="G6" s="14"/>
    </row>
    <row r="7" spans="1:16" ht="29.1" customHeight="1" x14ac:dyDescent="0.35">
      <c r="A7" s="63"/>
      <c r="B7" s="71" t="s">
        <v>30</v>
      </c>
      <c r="C7" s="65">
        <f>-191694-15280-6</f>
        <v>-206980</v>
      </c>
      <c r="D7" s="24">
        <v>206980</v>
      </c>
      <c r="E7" s="25">
        <v>206980</v>
      </c>
      <c r="F7" s="25">
        <v>206980</v>
      </c>
      <c r="G7" s="25">
        <v>206980</v>
      </c>
    </row>
    <row r="8" spans="1:16" s="74" customFormat="1" ht="36" customHeight="1" x14ac:dyDescent="0.35">
      <c r="A8" s="63"/>
      <c r="B8" s="31" t="s">
        <v>55</v>
      </c>
      <c r="C8" s="65"/>
      <c r="D8" s="24">
        <v>1000000</v>
      </c>
      <c r="E8" s="25">
        <v>1000000</v>
      </c>
      <c r="F8" s="25">
        <v>1000000</v>
      </c>
      <c r="G8" s="25">
        <v>1000000</v>
      </c>
    </row>
    <row r="9" spans="1:16" s="74" customFormat="1" ht="36" customHeight="1" x14ac:dyDescent="0.35">
      <c r="A9" s="63"/>
      <c r="B9" s="38" t="s">
        <v>42</v>
      </c>
      <c r="C9" s="37"/>
      <c r="D9" s="24">
        <v>-50000</v>
      </c>
      <c r="E9" s="25">
        <v>-50000</v>
      </c>
      <c r="F9" s="25">
        <v>-150000</v>
      </c>
      <c r="G9" s="25">
        <v>-150000</v>
      </c>
    </row>
    <row r="10" spans="1:16" s="74" customFormat="1" ht="26.25" customHeight="1" x14ac:dyDescent="0.35">
      <c r="A10" s="63"/>
      <c r="B10" s="64" t="s">
        <v>56</v>
      </c>
      <c r="C10" s="65"/>
      <c r="D10" s="24"/>
      <c r="E10" s="25"/>
      <c r="F10" s="25"/>
      <c r="G10" s="25"/>
    </row>
    <row r="11" spans="1:16" s="74" customFormat="1" ht="36" customHeight="1" x14ac:dyDescent="0.35">
      <c r="A11" s="63"/>
      <c r="B11" s="71" t="s">
        <v>57</v>
      </c>
      <c r="C11" s="65">
        <v>0</v>
      </c>
      <c r="D11" s="24">
        <v>-1027160</v>
      </c>
      <c r="E11" s="25">
        <v>-1027160</v>
      </c>
      <c r="F11" s="25">
        <v>-1027160</v>
      </c>
      <c r="G11" s="25">
        <v>-1027160</v>
      </c>
    </row>
    <row r="12" spans="1:16" s="73" customFormat="1" ht="28.95" customHeight="1" x14ac:dyDescent="0.35">
      <c r="A12" s="63"/>
      <c r="B12" s="64" t="s">
        <v>37</v>
      </c>
      <c r="C12" s="65"/>
      <c r="D12" s="24"/>
      <c r="E12" s="25"/>
      <c r="F12" s="25"/>
      <c r="G12" s="25"/>
    </row>
    <row r="13" spans="1:16" s="51" customFormat="1" ht="34.5" customHeight="1" x14ac:dyDescent="0.35">
      <c r="A13" s="62"/>
      <c r="B13" s="31" t="s">
        <v>31</v>
      </c>
      <c r="C13" s="37"/>
      <c r="D13" s="24">
        <v>-280400</v>
      </c>
      <c r="E13" s="25">
        <v>-555310</v>
      </c>
      <c r="F13" s="25">
        <v>-555310</v>
      </c>
      <c r="G13" s="25">
        <v>-555310</v>
      </c>
    </row>
    <row r="14" spans="1:16" s="51" customFormat="1" ht="28.95" customHeight="1" x14ac:dyDescent="0.35">
      <c r="A14" s="60"/>
      <c r="B14" s="38" t="s">
        <v>32</v>
      </c>
      <c r="C14" s="65">
        <v>195280</v>
      </c>
      <c r="D14" s="24">
        <v>-195280</v>
      </c>
      <c r="E14" s="25">
        <v>-195280</v>
      </c>
      <c r="F14" s="25">
        <v>-195280</v>
      </c>
      <c r="G14" s="25">
        <v>-195280</v>
      </c>
    </row>
    <row r="15" spans="1:16" s="51" customFormat="1" ht="34.5" customHeight="1" x14ac:dyDescent="0.35">
      <c r="A15" s="60"/>
      <c r="B15" s="38" t="s">
        <v>33</v>
      </c>
      <c r="C15" s="70">
        <v>-2568265</v>
      </c>
      <c r="D15" s="24">
        <v>1027765</v>
      </c>
      <c r="E15" s="25">
        <v>1027765</v>
      </c>
      <c r="F15" s="25">
        <v>1027765</v>
      </c>
      <c r="G15" s="25">
        <v>1027765</v>
      </c>
    </row>
    <row r="16" spans="1:16" s="51" customFormat="1" ht="29.1" customHeight="1" x14ac:dyDescent="0.35">
      <c r="A16" s="60"/>
      <c r="B16" s="67" t="s">
        <v>34</v>
      </c>
      <c r="C16" s="65">
        <v>0</v>
      </c>
      <c r="D16" s="24">
        <v>-2181533</v>
      </c>
      <c r="E16" s="25">
        <v>-2181533</v>
      </c>
      <c r="F16" s="25">
        <v>-2181533</v>
      </c>
      <c r="G16" s="25">
        <v>-2181533</v>
      </c>
      <c r="N16" s="75"/>
      <c r="O16" s="75"/>
      <c r="P16" s="75"/>
    </row>
    <row r="17" spans="1:16" s="51" customFormat="1" ht="29.1" customHeight="1" x14ac:dyDescent="0.35">
      <c r="A17" s="60"/>
      <c r="B17" s="67" t="s">
        <v>35</v>
      </c>
      <c r="C17" s="37"/>
      <c r="D17" s="24">
        <v>-1046157</v>
      </c>
      <c r="E17" s="25">
        <v>-2065457</v>
      </c>
      <c r="F17" s="25">
        <v>-2065457</v>
      </c>
      <c r="G17" s="25">
        <v>-2065457</v>
      </c>
      <c r="N17" s="75"/>
      <c r="O17" s="75"/>
      <c r="P17" s="75"/>
    </row>
    <row r="18" spans="1:16" s="51" customFormat="1" ht="29.1" customHeight="1" x14ac:dyDescent="0.35">
      <c r="A18" s="60"/>
      <c r="B18" s="67" t="s">
        <v>58</v>
      </c>
      <c r="C18" s="37"/>
      <c r="D18" s="24"/>
      <c r="E18" s="25"/>
      <c r="F18" s="25"/>
      <c r="G18" s="25"/>
      <c r="N18" s="75"/>
      <c r="O18" s="75"/>
      <c r="P18" s="75"/>
    </row>
    <row r="19" spans="1:16" s="74" customFormat="1" ht="29.1" customHeight="1" x14ac:dyDescent="0.35">
      <c r="A19" s="60"/>
      <c r="B19" s="67" t="s">
        <v>43</v>
      </c>
      <c r="C19" s="37"/>
      <c r="D19" s="24">
        <v>-306390</v>
      </c>
      <c r="E19" s="25">
        <v>-306390</v>
      </c>
      <c r="F19" s="25">
        <v>-306390</v>
      </c>
      <c r="G19" s="25">
        <v>-306390</v>
      </c>
      <c r="N19" s="75"/>
      <c r="O19" s="75"/>
      <c r="P19" s="75"/>
    </row>
    <row r="20" spans="1:16" s="74" customFormat="1" ht="29.1" customHeight="1" x14ac:dyDescent="0.35">
      <c r="A20" s="60"/>
      <c r="B20" s="67" t="s">
        <v>38</v>
      </c>
      <c r="C20" s="37"/>
      <c r="D20" s="24">
        <v>-306390</v>
      </c>
      <c r="E20" s="25">
        <v>-306390</v>
      </c>
      <c r="F20" s="25">
        <v>-306390</v>
      </c>
      <c r="G20" s="25">
        <v>-306390</v>
      </c>
      <c r="N20" s="75"/>
      <c r="O20" s="75"/>
      <c r="P20" s="75"/>
    </row>
    <row r="21" spans="1:16" s="74" customFormat="1" ht="29.1" customHeight="1" x14ac:dyDescent="0.35">
      <c r="A21" s="60"/>
      <c r="B21" s="67" t="s">
        <v>39</v>
      </c>
      <c r="C21" s="37"/>
      <c r="D21" s="24">
        <v>0</v>
      </c>
      <c r="E21" s="25">
        <v>-1021300</v>
      </c>
      <c r="F21" s="25">
        <v>-1021300</v>
      </c>
      <c r="G21" s="25">
        <v>-1021300</v>
      </c>
      <c r="N21" s="75"/>
      <c r="O21" s="75"/>
      <c r="P21" s="75"/>
    </row>
    <row r="22" spans="1:16" ht="15" thickBot="1" x14ac:dyDescent="0.35"/>
    <row r="23" spans="1:16" ht="26.85" customHeight="1" x14ac:dyDescent="0.35">
      <c r="A23" s="18" t="s">
        <v>16</v>
      </c>
      <c r="B23" s="18"/>
      <c r="C23" s="29"/>
      <c r="D23" s="30">
        <f>SUM(D7:D21)</f>
        <v>-3158565</v>
      </c>
      <c r="E23" s="30">
        <f>SUM(E7:E21)</f>
        <v>-5474075</v>
      </c>
      <c r="F23" s="30">
        <f>SUM(F7:F21)</f>
        <v>-5574075</v>
      </c>
      <c r="G23" s="30">
        <f>SUM(G7:G21)</f>
        <v>-5574075</v>
      </c>
    </row>
  </sheetData>
  <mergeCells count="3">
    <mergeCell ref="D4:G4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42773-17&amp;Csag. nr. 17-55&amp;R&amp;P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zoomScale="90" zoomScaleNormal="90" workbookViewId="0">
      <selection activeCell="K10" sqref="K10"/>
    </sheetView>
  </sheetViews>
  <sheetFormatPr defaultColWidth="8.5546875" defaultRowHeight="14.4" x14ac:dyDescent="0.3"/>
  <cols>
    <col min="2" max="2" width="47.6640625" customWidth="1"/>
    <col min="3" max="5" width="15" customWidth="1"/>
    <col min="6" max="6" width="13.33203125" customWidth="1"/>
    <col min="7" max="7" width="14.33203125" customWidth="1"/>
  </cols>
  <sheetData>
    <row r="2" spans="1:7" ht="39" customHeight="1" x14ac:dyDescent="0.3">
      <c r="A2" s="84" t="s">
        <v>20</v>
      </c>
      <c r="B2" s="85"/>
      <c r="C2" s="85"/>
      <c r="D2" s="85"/>
      <c r="E2" s="85"/>
      <c r="F2" s="85"/>
      <c r="G2" s="86"/>
    </row>
    <row r="3" spans="1:7" ht="26.25" customHeight="1" x14ac:dyDescent="0.3">
      <c r="A3" s="96" t="s">
        <v>6</v>
      </c>
      <c r="B3" s="97"/>
      <c r="C3" s="97"/>
      <c r="D3" s="97"/>
      <c r="E3" s="97"/>
      <c r="F3" s="97"/>
      <c r="G3" s="98"/>
    </row>
    <row r="4" spans="1:7" ht="25.2" customHeight="1" thickBot="1" x14ac:dyDescent="0.35">
      <c r="A4" s="3"/>
      <c r="B4" s="4"/>
      <c r="C4" s="4"/>
      <c r="D4" s="87" t="s">
        <v>29</v>
      </c>
      <c r="E4" s="88"/>
      <c r="F4" s="88"/>
      <c r="G4" s="89"/>
    </row>
    <row r="5" spans="1:7" ht="35.4" thickBot="1" x14ac:dyDescent="0.4">
      <c r="A5" s="39" t="s">
        <v>10</v>
      </c>
      <c r="B5" s="5" t="s">
        <v>0</v>
      </c>
      <c r="C5" s="6" t="s">
        <v>28</v>
      </c>
      <c r="D5" s="6" t="s">
        <v>1</v>
      </c>
      <c r="E5" s="6" t="s">
        <v>18</v>
      </c>
      <c r="F5" s="6" t="s">
        <v>22</v>
      </c>
      <c r="G5" s="6" t="s">
        <v>27</v>
      </c>
    </row>
    <row r="6" spans="1:7" ht="39" customHeight="1" x14ac:dyDescent="0.35">
      <c r="A6" s="40"/>
      <c r="B6" s="61" t="s">
        <v>40</v>
      </c>
      <c r="C6" s="37"/>
      <c r="D6" s="24"/>
      <c r="E6" s="25"/>
      <c r="F6" s="25"/>
      <c r="G6" s="25"/>
    </row>
    <row r="7" spans="1:7" ht="36" customHeight="1" x14ac:dyDescent="0.35">
      <c r="A7" s="48"/>
      <c r="B7" s="38" t="s">
        <v>41</v>
      </c>
      <c r="C7" s="37"/>
      <c r="D7" s="24">
        <v>-1250000</v>
      </c>
      <c r="E7" s="25">
        <v>-1500000</v>
      </c>
      <c r="F7" s="25">
        <v>-1500000</v>
      </c>
      <c r="G7" s="25">
        <v>-1500000</v>
      </c>
    </row>
    <row r="8" spans="1:7" ht="21" customHeight="1" x14ac:dyDescent="0.35">
      <c r="A8" s="48"/>
      <c r="B8" s="38"/>
      <c r="C8" s="37"/>
      <c r="D8" s="24"/>
      <c r="E8" s="25"/>
      <c r="F8" s="25"/>
      <c r="G8" s="25"/>
    </row>
    <row r="9" spans="1:7" s="47" customFormat="1" ht="21" customHeight="1" x14ac:dyDescent="0.35">
      <c r="A9" s="50"/>
      <c r="B9" s="46"/>
      <c r="C9" s="26"/>
      <c r="D9" s="27"/>
      <c r="E9" s="26"/>
      <c r="F9" s="26"/>
      <c r="G9" s="26"/>
    </row>
    <row r="10" spans="1:7" ht="21" customHeight="1" x14ac:dyDescent="0.35">
      <c r="A10" s="48"/>
      <c r="B10" s="31"/>
      <c r="C10" s="26"/>
      <c r="D10" s="27"/>
      <c r="E10" s="28"/>
      <c r="F10" s="28"/>
      <c r="G10" s="28"/>
    </row>
    <row r="11" spans="1:7" ht="21" customHeight="1" x14ac:dyDescent="0.35">
      <c r="A11" s="48"/>
      <c r="B11" s="36"/>
      <c r="C11" s="26"/>
      <c r="D11" s="27"/>
      <c r="E11" s="28"/>
      <c r="F11" s="28"/>
      <c r="G11" s="28"/>
    </row>
    <row r="12" spans="1:7" ht="21" customHeight="1" x14ac:dyDescent="0.35">
      <c r="A12" s="48"/>
      <c r="B12" s="31"/>
      <c r="C12" s="26"/>
      <c r="D12" s="27"/>
      <c r="E12" s="28"/>
      <c r="F12" s="28"/>
      <c r="G12" s="28"/>
    </row>
    <row r="13" spans="1:7" ht="21" customHeight="1" x14ac:dyDescent="0.35">
      <c r="A13" s="48"/>
      <c r="B13" s="31"/>
      <c r="C13" s="45"/>
      <c r="D13" s="27"/>
      <c r="E13" s="28"/>
      <c r="F13" s="28"/>
      <c r="G13" s="28"/>
    </row>
    <row r="14" spans="1:7" s="47" customFormat="1" ht="21" customHeight="1" thickBot="1" x14ac:dyDescent="0.4">
      <c r="A14" s="50"/>
      <c r="B14" s="46"/>
      <c r="C14" s="26"/>
      <c r="D14" s="27"/>
      <c r="E14" s="26"/>
      <c r="F14" s="26"/>
      <c r="G14" s="26"/>
    </row>
    <row r="15" spans="1:7" ht="31.65" customHeight="1" x14ac:dyDescent="0.35">
      <c r="A15" s="18" t="s">
        <v>17</v>
      </c>
      <c r="B15" s="18"/>
      <c r="C15" s="29"/>
      <c r="D15" s="30">
        <f>SUM(D6:D14)</f>
        <v>-1250000</v>
      </c>
      <c r="E15" s="29">
        <f>SUM(E6:E14)</f>
        <v>-1500000</v>
      </c>
      <c r="F15" s="29">
        <f>SUM(F6:F14)</f>
        <v>-1500000</v>
      </c>
      <c r="G15" s="29">
        <f>SUM(G6:G14)</f>
        <v>-1500000</v>
      </c>
    </row>
  </sheetData>
  <mergeCells count="3">
    <mergeCell ref="D4:G4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42773-17&amp;Csag. nr. 17-55&amp;R&amp;P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opLeftCell="A16" zoomScaleNormal="100" workbookViewId="0">
      <selection activeCell="K10" sqref="K10"/>
    </sheetView>
  </sheetViews>
  <sheetFormatPr defaultColWidth="8.5546875" defaultRowHeight="14.4" x14ac:dyDescent="0.3"/>
  <cols>
    <col min="1" max="1" width="8.5546875" style="51"/>
    <col min="2" max="2" width="44.88671875" style="51" customWidth="1"/>
    <col min="3" max="7" width="15" style="51" customWidth="1"/>
    <col min="8" max="16384" width="8.5546875" style="51"/>
  </cols>
  <sheetData>
    <row r="2" spans="1:8" ht="39" customHeight="1" x14ac:dyDescent="0.3">
      <c r="A2" s="84" t="s">
        <v>20</v>
      </c>
      <c r="B2" s="85"/>
      <c r="C2" s="85"/>
      <c r="D2" s="85"/>
      <c r="E2" s="85"/>
      <c r="F2" s="85"/>
      <c r="G2" s="86"/>
      <c r="H2" s="43"/>
    </row>
    <row r="3" spans="1:8" ht="32.1" customHeight="1" x14ac:dyDescent="0.3">
      <c r="A3" s="90" t="s">
        <v>24</v>
      </c>
      <c r="B3" s="91"/>
      <c r="C3" s="91"/>
      <c r="D3" s="91"/>
      <c r="E3" s="91"/>
      <c r="F3" s="91"/>
      <c r="G3" s="92"/>
    </row>
    <row r="4" spans="1:8" ht="25.2" customHeight="1" thickBot="1" x14ac:dyDescent="0.35">
      <c r="A4" s="3"/>
      <c r="B4" s="4"/>
      <c r="C4" s="4"/>
      <c r="D4" s="87" t="s">
        <v>29</v>
      </c>
      <c r="E4" s="88"/>
      <c r="F4" s="88"/>
      <c r="G4" s="89"/>
    </row>
    <row r="5" spans="1:8" ht="35.4" thickBot="1" x14ac:dyDescent="0.4">
      <c r="A5" s="5" t="s">
        <v>10</v>
      </c>
      <c r="B5" s="5" t="s">
        <v>0</v>
      </c>
      <c r="C5" s="6" t="s">
        <v>28</v>
      </c>
      <c r="D5" s="6" t="s">
        <v>1</v>
      </c>
      <c r="E5" s="6" t="s">
        <v>18</v>
      </c>
      <c r="F5" s="6" t="s">
        <v>22</v>
      </c>
      <c r="G5" s="6" t="s">
        <v>27</v>
      </c>
    </row>
    <row r="6" spans="1:8" customFormat="1" ht="21" customHeight="1" x14ac:dyDescent="0.35">
      <c r="A6" s="49"/>
      <c r="B6" s="69" t="s">
        <v>44</v>
      </c>
      <c r="C6" s="57"/>
      <c r="D6" s="27"/>
      <c r="E6" s="28"/>
      <c r="F6" s="28"/>
      <c r="G6" s="28"/>
    </row>
    <row r="7" spans="1:8" ht="21" customHeight="1" x14ac:dyDescent="0.35">
      <c r="A7" s="14"/>
      <c r="B7" s="14" t="s">
        <v>47</v>
      </c>
      <c r="C7" s="26"/>
      <c r="D7" s="27">
        <v>-11936</v>
      </c>
      <c r="E7" s="28">
        <v>-11936</v>
      </c>
      <c r="F7" s="28">
        <v>-11936</v>
      </c>
      <c r="G7" s="28">
        <v>-11936</v>
      </c>
    </row>
    <row r="8" spans="1:8" s="74" customFormat="1" ht="21" customHeight="1" x14ac:dyDescent="0.35">
      <c r="A8" s="14"/>
      <c r="B8" s="14" t="s">
        <v>48</v>
      </c>
      <c r="C8" s="26"/>
      <c r="D8" s="27">
        <f>-34131-17992</f>
        <v>-52123</v>
      </c>
      <c r="E8" s="28">
        <f>-34131-17992</f>
        <v>-52123</v>
      </c>
      <c r="F8" s="28">
        <f t="shared" ref="F8:G8" si="0">-34131-17992</f>
        <v>-52123</v>
      </c>
      <c r="G8" s="28">
        <f t="shared" si="0"/>
        <v>-52123</v>
      </c>
    </row>
    <row r="9" spans="1:8" s="74" customFormat="1" ht="33" customHeight="1" x14ac:dyDescent="0.35">
      <c r="A9" s="14"/>
      <c r="B9" s="36" t="s">
        <v>45</v>
      </c>
      <c r="C9" s="26"/>
      <c r="D9" s="27">
        <v>438000</v>
      </c>
      <c r="E9" s="28">
        <v>438000</v>
      </c>
      <c r="F9" s="28">
        <v>438000</v>
      </c>
      <c r="G9" s="28">
        <v>438000</v>
      </c>
    </row>
    <row r="10" spans="1:8" s="74" customFormat="1" ht="21" customHeight="1" x14ac:dyDescent="0.35">
      <c r="A10" s="14"/>
      <c r="B10" s="69" t="s">
        <v>46</v>
      </c>
      <c r="C10" s="26">
        <v>-607213</v>
      </c>
      <c r="D10" s="27">
        <v>-710072</v>
      </c>
      <c r="E10" s="28">
        <v>-606941</v>
      </c>
      <c r="F10" s="28">
        <v>-913059</v>
      </c>
      <c r="G10" s="28">
        <v>-913059</v>
      </c>
    </row>
    <row r="11" spans="1:8" s="74" customFormat="1" ht="31.5" customHeight="1" x14ac:dyDescent="0.35">
      <c r="A11" s="14"/>
      <c r="B11" s="72" t="s">
        <v>49</v>
      </c>
      <c r="C11" s="26"/>
      <c r="D11" s="27"/>
      <c r="E11" s="28"/>
      <c r="F11" s="28"/>
      <c r="G11" s="28"/>
    </row>
    <row r="12" spans="1:8" s="74" customFormat="1" ht="21" customHeight="1" x14ac:dyDescent="0.35">
      <c r="A12" s="14"/>
      <c r="B12" s="14" t="s">
        <v>50</v>
      </c>
      <c r="C12" s="26"/>
      <c r="D12" s="27">
        <v>341923</v>
      </c>
      <c r="E12" s="28">
        <v>341923</v>
      </c>
      <c r="F12" s="28">
        <v>341923</v>
      </c>
      <c r="G12" s="28">
        <v>341923</v>
      </c>
    </row>
    <row r="13" spans="1:8" s="74" customFormat="1" ht="21" customHeight="1" x14ac:dyDescent="0.35">
      <c r="A13" s="14"/>
      <c r="B13" s="14" t="s">
        <v>51</v>
      </c>
      <c r="C13" s="26"/>
      <c r="D13" s="27">
        <v>7235</v>
      </c>
      <c r="E13" s="28">
        <v>7235</v>
      </c>
      <c r="F13" s="28">
        <v>7235</v>
      </c>
      <c r="G13" s="28">
        <v>7235</v>
      </c>
    </row>
    <row r="14" spans="1:8" s="74" customFormat="1" ht="21" customHeight="1" x14ac:dyDescent="0.35">
      <c r="A14" s="14"/>
      <c r="B14" s="14" t="s">
        <v>51</v>
      </c>
      <c r="C14" s="26"/>
      <c r="D14" s="27">
        <v>-24710</v>
      </c>
      <c r="E14" s="28">
        <v>-24710</v>
      </c>
      <c r="F14" s="28">
        <v>-24710</v>
      </c>
      <c r="G14" s="28">
        <v>-24710</v>
      </c>
    </row>
    <row r="15" spans="1:8" s="74" customFormat="1" ht="36" customHeight="1" x14ac:dyDescent="0.35">
      <c r="A15" s="14"/>
      <c r="B15" s="36" t="s">
        <v>52</v>
      </c>
      <c r="C15" s="26"/>
      <c r="D15" s="27" t="s">
        <v>23</v>
      </c>
      <c r="E15" s="28"/>
      <c r="F15" s="28"/>
      <c r="G15" s="28"/>
    </row>
    <row r="16" spans="1:8" s="74" customFormat="1" ht="21" customHeight="1" x14ac:dyDescent="0.35">
      <c r="A16" s="14"/>
      <c r="B16" s="14" t="s">
        <v>47</v>
      </c>
      <c r="C16" s="26"/>
      <c r="D16" s="27">
        <v>38871</v>
      </c>
      <c r="E16" s="26">
        <v>38871</v>
      </c>
      <c r="F16" s="26">
        <v>38871</v>
      </c>
      <c r="G16" s="26">
        <v>38871</v>
      </c>
    </row>
    <row r="17" spans="1:9" ht="21" customHeight="1" x14ac:dyDescent="0.35">
      <c r="A17" s="14"/>
      <c r="B17" s="14" t="s">
        <v>50</v>
      </c>
      <c r="C17" s="26"/>
      <c r="D17" s="27">
        <v>235235</v>
      </c>
      <c r="E17" s="26">
        <v>235235</v>
      </c>
      <c r="F17" s="26">
        <v>235235</v>
      </c>
      <c r="G17" s="26">
        <v>235235</v>
      </c>
    </row>
    <row r="18" spans="1:9" ht="21" customHeight="1" x14ac:dyDescent="0.35">
      <c r="A18" s="14"/>
      <c r="B18" s="14" t="s">
        <v>53</v>
      </c>
      <c r="C18" s="26"/>
      <c r="D18" s="27">
        <v>32713</v>
      </c>
      <c r="E18" s="26">
        <v>32713</v>
      </c>
      <c r="F18" s="26">
        <v>32713</v>
      </c>
      <c r="G18" s="26">
        <v>32713</v>
      </c>
    </row>
    <row r="19" spans="1:9" ht="21" customHeight="1" x14ac:dyDescent="0.35">
      <c r="A19" s="14"/>
      <c r="B19" s="14" t="s">
        <v>51</v>
      </c>
      <c r="C19" s="26"/>
      <c r="D19" s="27">
        <v>15648</v>
      </c>
      <c r="E19" s="26">
        <v>15648</v>
      </c>
      <c r="F19" s="26">
        <v>15648</v>
      </c>
      <c r="G19" s="26">
        <v>15648</v>
      </c>
      <c r="I19" s="51" t="s">
        <v>23</v>
      </c>
    </row>
    <row r="20" spans="1:9" ht="21" customHeight="1" x14ac:dyDescent="0.35">
      <c r="A20" s="14"/>
      <c r="B20" s="69" t="s">
        <v>54</v>
      </c>
      <c r="C20" s="26"/>
      <c r="D20" s="27"/>
      <c r="E20" s="28"/>
      <c r="F20" s="28"/>
      <c r="G20" s="28"/>
    </row>
    <row r="21" spans="1:9" ht="21" customHeight="1" x14ac:dyDescent="0.35">
      <c r="A21" s="14"/>
      <c r="B21" s="14" t="s">
        <v>50</v>
      </c>
      <c r="C21" s="26"/>
      <c r="D21" s="27">
        <v>80154</v>
      </c>
      <c r="E21" s="28">
        <v>80154</v>
      </c>
      <c r="F21" s="28">
        <v>80154</v>
      </c>
      <c r="G21" s="28">
        <v>80154</v>
      </c>
    </row>
    <row r="22" spans="1:9" ht="21" customHeight="1" x14ac:dyDescent="0.35">
      <c r="A22" s="14"/>
      <c r="B22" s="14"/>
      <c r="C22" s="26"/>
      <c r="D22" s="27"/>
      <c r="E22" s="28"/>
      <c r="F22" s="28"/>
      <c r="G22" s="28"/>
    </row>
    <row r="23" spans="1:9" ht="21" customHeight="1" thickBot="1" x14ac:dyDescent="0.4">
      <c r="A23" s="16"/>
      <c r="B23" s="16"/>
      <c r="C23" s="54"/>
      <c r="D23" s="55"/>
      <c r="E23" s="56"/>
      <c r="F23" s="56"/>
      <c r="G23" s="56"/>
    </row>
    <row r="24" spans="1:9" ht="26.85" customHeight="1" x14ac:dyDescent="0.35">
      <c r="A24" s="18" t="s">
        <v>25</v>
      </c>
      <c r="B24" s="18"/>
      <c r="C24" s="29">
        <f>SUM(C6:C23)</f>
        <v>-607213</v>
      </c>
      <c r="D24" s="30">
        <f>SUM(D6:D23)</f>
        <v>390938</v>
      </c>
      <c r="E24" s="29">
        <f>SUM(E6:E23)</f>
        <v>494069</v>
      </c>
      <c r="F24" s="29">
        <f>SUM(F6:F23)</f>
        <v>187951</v>
      </c>
      <c r="G24" s="29">
        <f>SUM(G6:G23)</f>
        <v>187951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42773-17&amp;Csag. nr. 17-55&amp;R&amp;P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4" sqref="M34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1</SortOrder>
    <AccessLevelName xmlns="d08b57ff-b9b7-4581-975d-98f87b579a51">Åben</AccessLevelName>
    <EnclosureFileNumber xmlns="d08b57ff-b9b7-4581-975d-98f87b579a51">42773/17</EnclosureFileNumber>
    <MeetingStartDate xmlns="d08b57ff-b9b7-4581-975d-98f87b579a51">2017-06-13T14:00:00+00:00</MeetingStartDate>
    <AgendaId xmlns="d08b57ff-b9b7-4581-975d-98f87b579a51">6985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2462154</FusionId>
    <DocumentType xmlns="d08b57ff-b9b7-4581-975d-98f87b579a51"/>
    <AgendaAccessLevelName xmlns="d08b57ff-b9b7-4581-975d-98f87b579a51">Åben</AgendaAccessLevelName>
    <UNC xmlns="d08b57ff-b9b7-4581-975d-98f87b579a51">2229338</UNC>
    <MeetingDateAndTime xmlns="d08b57ff-b9b7-4581-975d-98f87b579a51">13-06-2017 fra 16:00 - 18:34</MeetingDateAndTime>
    <MeetingTitle xmlns="d08b57ff-b9b7-4581-975d-98f87b579a51">13-06-2017</MeetingTitle>
    <MeetingEndDate xmlns="d08b57ff-b9b7-4581-975d-98f87b579a51">2017-06-13T16:34:00+00:00</MeetingEndDate>
    <PWDescription xmlns="d08b57ff-b9b7-4581-975d-98f87b579a51">Opgørelse af ændringer i" husene"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E3EBE621-7224-43C3-8F70-3B4FCDAB0619}"/>
</file>

<file path=customXml/itemProps2.xml><?xml version="1.0" encoding="utf-8"?>
<ds:datastoreItem xmlns:ds="http://schemas.openxmlformats.org/officeDocument/2006/customXml" ds:itemID="{6EABD48E-3E73-4699-81F9-F91E93DBA3FD}"/>
</file>

<file path=customXml/itemProps3.xml><?xml version="1.0" encoding="utf-8"?>
<ds:datastoreItem xmlns:ds="http://schemas.openxmlformats.org/officeDocument/2006/customXml" ds:itemID="{20EE0401-14E2-4FDA-BEFC-08AC0E2DCE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3</vt:i4>
      </vt:variant>
    </vt:vector>
  </HeadingPairs>
  <TitlesOfParts>
    <vt:vector size="14" baseType="lpstr">
      <vt:lpstr>Totaloversigt</vt:lpstr>
      <vt:lpstr>Demografi ændr. </vt:lpstr>
      <vt:lpstr>Ændr. i forudsætn. </vt:lpstr>
      <vt:lpstr>Lovændringer</vt:lpstr>
      <vt:lpstr>Tidl. politiske beslutn. </vt:lpstr>
      <vt:lpstr>Øvrige ændringer </vt:lpstr>
      <vt:lpstr>Flytning mellem udvalg </vt:lpstr>
      <vt:lpstr>Ark1</vt:lpstr>
      <vt:lpstr>Ark2</vt:lpstr>
      <vt:lpstr>Ark3</vt:lpstr>
      <vt:lpstr>Ark4</vt:lpstr>
      <vt:lpstr>'Flytning mellem udvalg '!Udskriftsområde</vt:lpstr>
      <vt:lpstr>'Tidl. politiske beslutn. '!Udskriftstitler</vt:lpstr>
      <vt:lpstr>'Øvrige ændringer 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ØKE-13-06-2017 - Bilag 1166.01 Budgettilretninger 2018 - 2021 - Udvalget for Økonomi og Erhverv</dc:title>
  <dc:creator>Flemming Karlsen</dc:creator>
  <cp:lastModifiedBy>Jørn Pedersen</cp:lastModifiedBy>
  <cp:lastPrinted>2017-05-24T07:57:14Z</cp:lastPrinted>
  <dcterms:created xsi:type="dcterms:W3CDTF">2014-01-22T10:50:38Z</dcterms:created>
  <dcterms:modified xsi:type="dcterms:W3CDTF">2017-06-12T08:44:26Z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